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e\Documents\"/>
    </mc:Choice>
  </mc:AlternateContent>
  <xr:revisionPtr revIDLastSave="0" documentId="8_{FA8F8B5E-5FA7-4D2B-ACB7-7902D0EE6130}" xr6:coauthVersionLast="45" xr6:coauthVersionMax="45" xr10:uidLastSave="{00000000-0000-0000-0000-000000000000}"/>
  <bookViews>
    <workbookView xWindow="-120" yWindow="-120" windowWidth="20730" windowHeight="11160" xr2:uid="{1AB679C5-7D18-4409-9E7B-7DC05A03CFA9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E16" i="1"/>
  <c r="F16" i="1" s="1"/>
  <c r="H15" i="1"/>
  <c r="G15" i="1"/>
  <c r="E15" i="1"/>
  <c r="F15" i="1" s="1"/>
  <c r="H14" i="1"/>
  <c r="G14" i="1"/>
  <c r="E14" i="1"/>
  <c r="F14" i="1" s="1"/>
  <c r="H13" i="1"/>
  <c r="G13" i="1"/>
  <c r="E13" i="1"/>
  <c r="F13" i="1" s="1"/>
  <c r="H12" i="1"/>
  <c r="G12" i="1"/>
  <c r="E12" i="1"/>
  <c r="F12" i="1" s="1"/>
  <c r="H11" i="1"/>
  <c r="G11" i="1"/>
  <c r="E11" i="1"/>
  <c r="F11" i="1" s="1"/>
  <c r="H10" i="1"/>
  <c r="G10" i="1"/>
  <c r="E10" i="1"/>
  <c r="F10" i="1" s="1"/>
  <c r="H9" i="1"/>
  <c r="G9" i="1"/>
  <c r="E9" i="1"/>
  <c r="F9" i="1" s="1"/>
  <c r="H8" i="1"/>
  <c r="G8" i="1"/>
  <c r="E8" i="1"/>
  <c r="F8" i="1" s="1"/>
  <c r="H7" i="1"/>
  <c r="G7" i="1"/>
  <c r="E7" i="1"/>
  <c r="F7" i="1" s="1"/>
  <c r="H6" i="1"/>
  <c r="G6" i="1"/>
  <c r="E6" i="1"/>
  <c r="F6" i="1" s="1"/>
  <c r="H5" i="1"/>
  <c r="G5" i="1"/>
  <c r="E5" i="1"/>
  <c r="F5" i="1" s="1"/>
  <c r="H4" i="1"/>
  <c r="G4" i="1"/>
  <c r="E4" i="1"/>
  <c r="F4" i="1" s="1"/>
  <c r="H3" i="1"/>
  <c r="G3" i="1"/>
  <c r="E3" i="1"/>
  <c r="F3" i="1" s="1"/>
</calcChain>
</file>

<file path=xl/sharedStrings.xml><?xml version="1.0" encoding="utf-8"?>
<sst xmlns="http://schemas.openxmlformats.org/spreadsheetml/2006/main" count="23" uniqueCount="23">
  <si>
    <t>Onderlinge biljart competitie                   2019/2020</t>
  </si>
  <si>
    <t>Plts</t>
  </si>
  <si>
    <t>Gem. oud</t>
  </si>
  <si>
    <t>Te maken Car.</t>
  </si>
  <si>
    <t>Gem. nieuw</t>
  </si>
  <si>
    <t>Nieuw Car.</t>
  </si>
  <si>
    <t>WS</t>
  </si>
  <si>
    <t>PT</t>
  </si>
  <si>
    <t>Harrie van den Boom</t>
  </si>
  <si>
    <t>Harrie den Dekker</t>
  </si>
  <si>
    <t>Jan van Langen</t>
  </si>
  <si>
    <t>Wim Smits</t>
  </si>
  <si>
    <t>Eef van Uden</t>
  </si>
  <si>
    <t>Wout van Venrooij</t>
  </si>
  <si>
    <r>
      <t>Th</t>
    </r>
    <r>
      <rPr>
        <sz val="12"/>
        <rFont val="Calibri"/>
        <family val="2"/>
      </rPr>
      <t>é van Houtum</t>
    </r>
  </si>
  <si>
    <t>Jan den Dekker</t>
  </si>
  <si>
    <t>Harrie van Zoggel</t>
  </si>
  <si>
    <t>Piet van den Berg</t>
  </si>
  <si>
    <t>Tonny van Schijndel</t>
  </si>
  <si>
    <t>Wim van Driel</t>
  </si>
  <si>
    <t>Henk van Haaren</t>
  </si>
  <si>
    <t>Jan Pepers</t>
  </si>
  <si>
    <t xml:space="preserve">Stand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</si>
</sst>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0"/>
      <color theme="1"/>
      <name val="Calabri"/>
      <family val="2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vertical="center"/>
    </xf>
    <xf numFmtId="0" fontId="0" fillId="0" borderId="3" xfId="0" applyBorder="1"/>
    <xf numFmtId="164" fontId="5" fillId="2" borderId="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695450" cy="617220"/>
    <xdr:pic>
      <xdr:nvPicPr>
        <xdr:cNvPr id="2" name="Afbeelding 1" descr="kbo loosbroek kleur">
          <a:extLst>
            <a:ext uri="{FF2B5EF4-FFF2-40B4-BE49-F238E27FC236}">
              <a16:creationId xmlns:a16="http://schemas.microsoft.com/office/drawing/2014/main" id="{B4313416-7484-42C8-BCBC-E85C598676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0" y="57150"/>
          <a:ext cx="169545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B\KBO\Biljarten\Biljarten%20vanaf%20december%202019%20proef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slagen 1"/>
      <sheetName val="Uitslagen 2"/>
      <sheetName val="Stand 1en2"/>
      <sheetName val="gem"/>
      <sheetName val="pt 0,0"/>
      <sheetName val="Blad1"/>
      <sheetName val="comp 14"/>
    </sheetNames>
    <sheetDataSet>
      <sheetData sheetId="0">
        <row r="3">
          <cell r="AT3">
            <v>93.018867924528308</v>
          </cell>
        </row>
        <row r="6">
          <cell r="AT6">
            <v>100.39999999999999</v>
          </cell>
        </row>
        <row r="9">
          <cell r="AT9">
            <v>106.81818181818181</v>
          </cell>
        </row>
        <row r="12">
          <cell r="AT12">
            <v>77.142857142857139</v>
          </cell>
        </row>
        <row r="15">
          <cell r="AT15">
            <v>50.243902439024396</v>
          </cell>
        </row>
        <row r="18">
          <cell r="AT18">
            <v>89.473684210526315</v>
          </cell>
        </row>
        <row r="21">
          <cell r="AT21">
            <v>92.258064516129039</v>
          </cell>
        </row>
        <row r="24">
          <cell r="AT24">
            <v>99.310344827586221</v>
          </cell>
        </row>
        <row r="27">
          <cell r="AT27">
            <v>93.428571428571431</v>
          </cell>
        </row>
        <row r="30">
          <cell r="AT30">
            <v>59.736842105263158</v>
          </cell>
        </row>
        <row r="33">
          <cell r="AT33">
            <v>85.517241379310349</v>
          </cell>
        </row>
        <row r="36">
          <cell r="AT36">
            <v>91.290322580645153</v>
          </cell>
        </row>
        <row r="39">
          <cell r="AT39">
            <v>83.225806451612897</v>
          </cell>
        </row>
        <row r="42">
          <cell r="AT42">
            <v>86.05263157894737</v>
          </cell>
        </row>
        <row r="59">
          <cell r="D59">
            <v>11</v>
          </cell>
          <cell r="R59">
            <v>1.6217105263157894</v>
          </cell>
        </row>
        <row r="60">
          <cell r="D60">
            <v>11</v>
          </cell>
          <cell r="R60">
            <v>1.4764705882352942</v>
          </cell>
        </row>
        <row r="61">
          <cell r="D61">
            <v>12</v>
          </cell>
          <cell r="R61">
            <v>1.2303664921465969</v>
          </cell>
        </row>
        <row r="62">
          <cell r="D62">
            <v>9</v>
          </cell>
          <cell r="R62">
            <v>1.0756972111553784</v>
          </cell>
        </row>
        <row r="63">
          <cell r="D63">
            <v>6</v>
          </cell>
          <cell r="R63">
            <v>1.1016042780748663</v>
          </cell>
        </row>
        <row r="64">
          <cell r="D64">
            <v>10</v>
          </cell>
          <cell r="R64">
            <v>0.91290322580645167</v>
          </cell>
        </row>
        <row r="65">
          <cell r="D65">
            <v>10</v>
          </cell>
          <cell r="R65">
            <v>1.0897435897435896</v>
          </cell>
        </row>
        <row r="66">
          <cell r="D66">
            <v>11</v>
          </cell>
          <cell r="R66">
            <v>0.85373134328358213</v>
          </cell>
        </row>
        <row r="67">
          <cell r="D67">
            <v>10</v>
          </cell>
          <cell r="R67">
            <v>0.75989445910290232</v>
          </cell>
        </row>
        <row r="68">
          <cell r="D68">
            <v>11</v>
          </cell>
          <cell r="R68">
            <v>0.97904191616766467</v>
          </cell>
        </row>
        <row r="69">
          <cell r="D69">
            <v>8</v>
          </cell>
          <cell r="R69">
            <v>0.93415637860082301</v>
          </cell>
        </row>
        <row r="70">
          <cell r="D70">
            <v>11</v>
          </cell>
          <cell r="R70">
            <v>0.69467787114845936</v>
          </cell>
        </row>
        <row r="71">
          <cell r="D71">
            <v>9</v>
          </cell>
          <cell r="R71">
            <v>0.83766233766233766</v>
          </cell>
        </row>
        <row r="72">
          <cell r="D72">
            <v>11</v>
          </cell>
          <cell r="R72">
            <v>0.87903225806451613</v>
          </cell>
        </row>
      </sheetData>
      <sheetData sheetId="1"/>
      <sheetData sheetId="2"/>
      <sheetData sheetId="3">
        <row r="1">
          <cell r="A1">
            <v>0.4</v>
          </cell>
          <cell r="B1">
            <v>23</v>
          </cell>
        </row>
        <row r="2">
          <cell r="A2">
            <v>0.5</v>
          </cell>
          <cell r="B2">
            <v>25</v>
          </cell>
        </row>
        <row r="3">
          <cell r="A3">
            <v>0.6</v>
          </cell>
          <cell r="B3">
            <v>27</v>
          </cell>
        </row>
        <row r="4">
          <cell r="A4">
            <v>0.7</v>
          </cell>
          <cell r="B4">
            <v>29</v>
          </cell>
        </row>
        <row r="5">
          <cell r="A5">
            <v>0.8</v>
          </cell>
          <cell r="B5">
            <v>31</v>
          </cell>
        </row>
        <row r="6">
          <cell r="A6">
            <v>0.9</v>
          </cell>
          <cell r="B6">
            <v>33</v>
          </cell>
        </row>
        <row r="7">
          <cell r="A7">
            <v>1</v>
          </cell>
          <cell r="B7">
            <v>35</v>
          </cell>
        </row>
        <row r="8">
          <cell r="A8">
            <v>1.1000000000000001</v>
          </cell>
          <cell r="B8">
            <v>38</v>
          </cell>
        </row>
        <row r="9">
          <cell r="A9">
            <v>1.2</v>
          </cell>
          <cell r="B9">
            <v>41</v>
          </cell>
        </row>
        <row r="10">
          <cell r="A10">
            <v>1.3</v>
          </cell>
          <cell r="B10">
            <v>44</v>
          </cell>
        </row>
        <row r="11">
          <cell r="A11">
            <v>1.4</v>
          </cell>
          <cell r="B11">
            <v>47</v>
          </cell>
        </row>
        <row r="12">
          <cell r="A12">
            <v>1.5</v>
          </cell>
          <cell r="B12">
            <v>50</v>
          </cell>
        </row>
        <row r="13">
          <cell r="A13">
            <v>1.6</v>
          </cell>
          <cell r="B13">
            <v>53</v>
          </cell>
        </row>
        <row r="14">
          <cell r="A14">
            <v>1.7</v>
          </cell>
          <cell r="B14">
            <v>56</v>
          </cell>
        </row>
        <row r="15">
          <cell r="A15">
            <v>1.8</v>
          </cell>
          <cell r="B15">
            <v>59</v>
          </cell>
        </row>
        <row r="16">
          <cell r="A16">
            <v>1.9</v>
          </cell>
          <cell r="B16">
            <v>62</v>
          </cell>
        </row>
        <row r="17">
          <cell r="A17">
            <v>2</v>
          </cell>
          <cell r="B17">
            <v>65</v>
          </cell>
        </row>
        <row r="18">
          <cell r="A18">
            <v>2.25</v>
          </cell>
          <cell r="B18">
            <v>70</v>
          </cell>
        </row>
        <row r="19">
          <cell r="A19">
            <v>2.5</v>
          </cell>
          <cell r="B19">
            <v>75</v>
          </cell>
        </row>
        <row r="20">
          <cell r="A20">
            <v>2.75</v>
          </cell>
          <cell r="B20">
            <v>80</v>
          </cell>
        </row>
        <row r="21">
          <cell r="A21">
            <v>3</v>
          </cell>
          <cell r="B21">
            <v>85</v>
          </cell>
        </row>
        <row r="22">
          <cell r="A22">
            <v>3.25</v>
          </cell>
          <cell r="B22">
            <v>90</v>
          </cell>
        </row>
        <row r="23">
          <cell r="A23">
            <v>3.5</v>
          </cell>
          <cell r="B23">
            <v>100</v>
          </cell>
        </row>
        <row r="24">
          <cell r="A24">
            <v>4</v>
          </cell>
          <cell r="B24">
            <v>110</v>
          </cell>
        </row>
        <row r="25">
          <cell r="A25">
            <v>4.5</v>
          </cell>
          <cell r="B25">
            <v>120</v>
          </cell>
        </row>
        <row r="26">
          <cell r="A26">
            <v>5</v>
          </cell>
          <cell r="B26">
            <v>130</v>
          </cell>
        </row>
        <row r="27">
          <cell r="A27">
            <v>5.5</v>
          </cell>
          <cell r="B27">
            <v>140</v>
          </cell>
        </row>
        <row r="28">
          <cell r="A28">
            <v>6</v>
          </cell>
          <cell r="B28">
            <v>150</v>
          </cell>
        </row>
        <row r="29">
          <cell r="A29">
            <v>7</v>
          </cell>
          <cell r="B29">
            <v>160</v>
          </cell>
        </row>
        <row r="30">
          <cell r="A30">
            <v>8</v>
          </cell>
          <cell r="B30">
            <v>170</v>
          </cell>
        </row>
        <row r="31">
          <cell r="A31">
            <v>9</v>
          </cell>
          <cell r="B31">
            <v>180</v>
          </cell>
        </row>
        <row r="32">
          <cell r="A32">
            <v>10</v>
          </cell>
          <cell r="B32">
            <v>200</v>
          </cell>
        </row>
        <row r="33">
          <cell r="A33">
            <v>11</v>
          </cell>
          <cell r="B33">
            <v>220</v>
          </cell>
        </row>
        <row r="34">
          <cell r="A34">
            <v>12</v>
          </cell>
          <cell r="B34">
            <v>240</v>
          </cell>
        </row>
        <row r="35">
          <cell r="A35">
            <v>13</v>
          </cell>
          <cell r="B35">
            <v>260</v>
          </cell>
        </row>
        <row r="36">
          <cell r="A36">
            <v>14</v>
          </cell>
          <cell r="B36">
            <v>280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AD4D-F92C-409C-BD24-C2E03803101C}">
  <dimension ref="A1:H16"/>
  <sheetViews>
    <sheetView tabSelected="1" workbookViewId="0">
      <selection activeCell="B3" sqref="B3"/>
    </sheetView>
  </sheetViews>
  <sheetFormatPr defaultRowHeight="12.75"/>
  <cols>
    <col min="1" max="1" width="5.28515625" bestFit="1" customWidth="1"/>
    <col min="2" max="2" width="20.7109375" bestFit="1" customWidth="1"/>
  </cols>
  <sheetData>
    <row r="1" spans="1:8" ht="60" customHeight="1">
      <c r="A1" s="1" t="s">
        <v>0</v>
      </c>
      <c r="B1" s="1"/>
      <c r="C1" s="1"/>
      <c r="D1" s="1"/>
      <c r="E1" s="1"/>
      <c r="F1" s="2"/>
      <c r="G1" s="2"/>
      <c r="H1" s="3"/>
    </row>
    <row r="2" spans="1:8" ht="56.25">
      <c r="A2" s="4" t="s">
        <v>1</v>
      </c>
      <c r="B2" s="5" t="s">
        <v>22</v>
      </c>
      <c r="C2" s="6" t="s">
        <v>2</v>
      </c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</row>
    <row r="3" spans="1:8" ht="18.75">
      <c r="A3" s="7">
        <v>1</v>
      </c>
      <c r="B3" s="8" t="s">
        <v>8</v>
      </c>
      <c r="C3" s="9">
        <v>1.343</v>
      </c>
      <c r="D3" s="7">
        <v>44</v>
      </c>
      <c r="E3" s="10">
        <f>('[1]Uitslagen 1'!$R$61)</f>
        <v>1.2303664921465969</v>
      </c>
      <c r="F3" s="11">
        <f>IF(E3=0,0,LOOKUP(E3,[1]gem!$A$1:$A$36,[1]gem!$B$1:$B$36))</f>
        <v>41</v>
      </c>
      <c r="G3" s="12">
        <f>'[1]Uitslagen 1'!$D$61</f>
        <v>12</v>
      </c>
      <c r="H3" s="13">
        <f>'[1]Uitslagen 1'!$AT$9</f>
        <v>106.81818181818181</v>
      </c>
    </row>
    <row r="4" spans="1:8" ht="18.75">
      <c r="A4" s="7">
        <v>2</v>
      </c>
      <c r="B4" s="8" t="s">
        <v>9</v>
      </c>
      <c r="C4" s="9">
        <v>1.59</v>
      </c>
      <c r="D4" s="7">
        <v>50</v>
      </c>
      <c r="E4" s="10">
        <f>('[1]Uitslagen 1'!$R$60)</f>
        <v>1.4764705882352942</v>
      </c>
      <c r="F4" s="11">
        <f>IF(E4=0,0,LOOKUP(E4,[1]gem!$A$1:$A$36,[1]gem!$B$1:$B$36))</f>
        <v>47</v>
      </c>
      <c r="G4" s="12">
        <f>'[1]Uitslagen 1'!$D$60</f>
        <v>11</v>
      </c>
      <c r="H4" s="13">
        <f>'[1]Uitslagen 1'!$AT$6</f>
        <v>100.39999999999999</v>
      </c>
    </row>
    <row r="5" spans="1:8" ht="18.75">
      <c r="A5" s="7">
        <v>3</v>
      </c>
      <c r="B5" s="8" t="s">
        <v>10</v>
      </c>
      <c r="C5" s="9">
        <v>0.73899999999999999</v>
      </c>
      <c r="D5" s="7">
        <v>29</v>
      </c>
      <c r="E5" s="10">
        <f>('[1]Uitslagen 1'!$R$67)</f>
        <v>0.75989445910290232</v>
      </c>
      <c r="F5" s="11">
        <f>IF(E5=0,0,LOOKUP(E5,[1]gem!$A$1:$A$36,[1]gem!$B$1:$B$36))</f>
        <v>29</v>
      </c>
      <c r="G5" s="12">
        <f>'[1]Uitslagen 1'!$D$67</f>
        <v>10</v>
      </c>
      <c r="H5" s="13">
        <f>'[1]Uitslagen 1'!$AT$24</f>
        <v>99.310344827586221</v>
      </c>
    </row>
    <row r="6" spans="1:8" ht="18.75">
      <c r="A6" s="7">
        <v>4</v>
      </c>
      <c r="B6" s="8" t="s">
        <v>11</v>
      </c>
      <c r="C6" s="9">
        <v>1.069</v>
      </c>
      <c r="D6" s="7">
        <v>35</v>
      </c>
      <c r="E6" s="10">
        <f>('[1]Uitslagen 1'!$R$68)</f>
        <v>0.97904191616766467</v>
      </c>
      <c r="F6" s="11">
        <f>IF(E6=0,0,LOOKUP(E6,[1]gem!$A$1:$A$36,[1]gem!$B$1:$B$36))</f>
        <v>33</v>
      </c>
      <c r="G6" s="12">
        <f>'[1]Uitslagen 1'!$D$68</f>
        <v>11</v>
      </c>
      <c r="H6" s="13">
        <f>'[1]Uitslagen 1'!$AT$27</f>
        <v>93.428571428571431</v>
      </c>
    </row>
    <row r="7" spans="1:8" ht="18.75">
      <c r="A7" s="7">
        <v>5</v>
      </c>
      <c r="B7" s="8" t="s">
        <v>12</v>
      </c>
      <c r="C7" s="9">
        <v>1.526</v>
      </c>
      <c r="D7" s="7">
        <v>53</v>
      </c>
      <c r="E7" s="10">
        <f>('[1]Uitslagen 1'!$R$59)</f>
        <v>1.6217105263157894</v>
      </c>
      <c r="F7" s="11">
        <f>IF(E7=0,0,LOOKUP(E7,[1]gem!$A$1:$A$36,[1]gem!$B$1:$B$36))</f>
        <v>53</v>
      </c>
      <c r="G7" s="12">
        <f>'[1]Uitslagen 1'!$D$59</f>
        <v>11</v>
      </c>
      <c r="H7" s="13">
        <f>'[1]Uitslagen 1'!$AT$3</f>
        <v>93.018867924528308</v>
      </c>
    </row>
    <row r="8" spans="1:8" ht="18.75">
      <c r="A8" s="7">
        <v>6</v>
      </c>
      <c r="B8" s="14" t="s">
        <v>13</v>
      </c>
      <c r="C8" s="9">
        <v>0.82899999999999996</v>
      </c>
      <c r="D8" s="7">
        <v>31</v>
      </c>
      <c r="E8" s="10">
        <f>('[1]Uitslagen 1'!$R$66)</f>
        <v>0.85373134328358213</v>
      </c>
      <c r="F8" s="11">
        <f>IF(E8=0,0,LOOKUP(E8,[1]gem!$A$1:$A$36,[1]gem!$B$1:$B$36))</f>
        <v>31</v>
      </c>
      <c r="G8" s="12">
        <f>'[1]Uitslagen 1'!$D$66</f>
        <v>11</v>
      </c>
      <c r="H8" s="13">
        <f>'[1]Uitslagen 1'!$AT$21</f>
        <v>92.258064516129039</v>
      </c>
    </row>
    <row r="9" spans="1:8" ht="18.75">
      <c r="A9" s="7">
        <v>7</v>
      </c>
      <c r="B9" s="15" t="s">
        <v>14</v>
      </c>
      <c r="C9" s="9">
        <v>0.82099999999999995</v>
      </c>
      <c r="D9" s="7">
        <v>31</v>
      </c>
      <c r="E9" s="10">
        <f>('[1]Uitslagen 1'!$R$64)</f>
        <v>0.91290322580645167</v>
      </c>
      <c r="F9" s="11">
        <f>IF(E9=0,0,LOOKUP(E9,[1]gem!$A$1:$A$36,[1]gem!$B$1:$B$36))</f>
        <v>33</v>
      </c>
      <c r="G9" s="12">
        <f>'[1]Uitslagen 1'!$D$64</f>
        <v>10</v>
      </c>
      <c r="H9" s="13">
        <f>'[1]Uitslagen 1'!$AT$36</f>
        <v>91.290322580645153</v>
      </c>
    </row>
    <row r="10" spans="1:8" ht="18.75">
      <c r="A10" s="7">
        <v>8</v>
      </c>
      <c r="B10" s="14" t="s">
        <v>15</v>
      </c>
      <c r="C10" s="9">
        <v>1.1599999999999999</v>
      </c>
      <c r="D10" s="7">
        <v>38</v>
      </c>
      <c r="E10" s="10">
        <f>('[1]Uitslagen 1'!$R$65)</f>
        <v>1.0897435897435896</v>
      </c>
      <c r="F10" s="11">
        <f>IF(E10=0,0,LOOKUP(E10,[1]gem!$A$1:$A$36,[1]gem!$B$1:$B$36))</f>
        <v>35</v>
      </c>
      <c r="G10" s="12">
        <f>'[1]Uitslagen 1'!$D$65</f>
        <v>10</v>
      </c>
      <c r="H10" s="13">
        <f>'[1]Uitslagen 1'!$AT$18</f>
        <v>89.473684210526315</v>
      </c>
    </row>
    <row r="11" spans="1:8" ht="18.75">
      <c r="A11" s="7">
        <v>9</v>
      </c>
      <c r="B11" s="16" t="s">
        <v>16</v>
      </c>
      <c r="C11" s="17"/>
      <c r="D11" s="7">
        <v>38</v>
      </c>
      <c r="E11" s="18">
        <f>('[1]Uitslagen 1'!$R$72)</f>
        <v>0.87903225806451613</v>
      </c>
      <c r="F11" s="11">
        <f>IF(E11=0,0,LOOKUP(E11,[1]gem!$A$1:$A$36,[1]gem!$B$1:$B$36))</f>
        <v>31</v>
      </c>
      <c r="G11" s="19">
        <f>'[1]Uitslagen 1'!$D$72</f>
        <v>11</v>
      </c>
      <c r="H11" s="13">
        <f>'[1]Uitslagen 1'!$AT$42</f>
        <v>86.05263157894737</v>
      </c>
    </row>
    <row r="12" spans="1:8" ht="18.75">
      <c r="A12" s="7">
        <v>10</v>
      </c>
      <c r="B12" s="20" t="s">
        <v>17</v>
      </c>
      <c r="C12" s="9">
        <v>0.75600000000000001</v>
      </c>
      <c r="D12" s="7">
        <v>29</v>
      </c>
      <c r="E12" s="10">
        <f>('[1]Uitslagen 1'!$R$70)</f>
        <v>0.69467787114845936</v>
      </c>
      <c r="F12" s="11">
        <f>IF(E12=0,0,LOOKUP(E12,[1]gem!$A$1:$A$36,[1]gem!$B$1:$B$36))</f>
        <v>27</v>
      </c>
      <c r="G12" s="12">
        <f>'[1]Uitslagen 1'!$D$70</f>
        <v>11</v>
      </c>
      <c r="H12" s="13">
        <f>'[1]Uitslagen 1'!$AT$33</f>
        <v>85.517241379310349</v>
      </c>
    </row>
    <row r="13" spans="1:8" ht="18.75">
      <c r="A13" s="7">
        <v>11</v>
      </c>
      <c r="B13" s="21" t="s">
        <v>18</v>
      </c>
      <c r="C13" s="9">
        <v>0.84699999999999998</v>
      </c>
      <c r="D13" s="7">
        <v>31</v>
      </c>
      <c r="E13" s="10">
        <f>('[1]Uitslagen 1'!$R$71)</f>
        <v>0.83766233766233766</v>
      </c>
      <c r="F13" s="11">
        <f>IF(E13=0,0,LOOKUP(E13,[1]gem!$A$1:$A$36,[1]gem!$B$1:$B$36))</f>
        <v>31</v>
      </c>
      <c r="G13" s="12">
        <f>'[1]Uitslagen 1'!$D$71</f>
        <v>9</v>
      </c>
      <c r="H13" s="13">
        <f>'[1]Uitslagen 1'!$AT$39</f>
        <v>83.225806451612897</v>
      </c>
    </row>
    <row r="14" spans="1:8" ht="18.75">
      <c r="A14" s="7">
        <v>12</v>
      </c>
      <c r="B14" s="16" t="s">
        <v>19</v>
      </c>
      <c r="C14" s="9">
        <v>1.0580000000000001</v>
      </c>
      <c r="D14" s="7">
        <v>35</v>
      </c>
      <c r="E14" s="10">
        <f>('[1]Uitslagen 1'!$R$62)</f>
        <v>1.0756972111553784</v>
      </c>
      <c r="F14" s="11">
        <f>IF(E14=0,0,LOOKUP(E14,[1]gem!$A$1:$A$36,[1]gem!$B$1:$B$36))</f>
        <v>35</v>
      </c>
      <c r="G14" s="12">
        <f>'[1]Uitslagen 1'!$D$62</f>
        <v>9</v>
      </c>
      <c r="H14" s="13">
        <f>'[1]Uitslagen 1'!$AT$12</f>
        <v>77.142857142857139</v>
      </c>
    </row>
    <row r="15" spans="1:8" ht="18.75">
      <c r="A15" s="7">
        <v>13</v>
      </c>
      <c r="B15" s="16" t="s">
        <v>20</v>
      </c>
      <c r="C15" s="9">
        <v>0.94199999999999995</v>
      </c>
      <c r="D15" s="7">
        <v>35</v>
      </c>
      <c r="E15" s="10">
        <f>('[1]Uitslagen 1'!$R$69)</f>
        <v>0.93415637860082301</v>
      </c>
      <c r="F15" s="11">
        <f>IF(E15=0,0,LOOKUP(E15,[1]gem!$A$1:$A$36,[1]gem!$B$1:$B$36))</f>
        <v>33</v>
      </c>
      <c r="G15" s="12">
        <f>'[1]Uitslagen 1'!$D$69</f>
        <v>8</v>
      </c>
      <c r="H15" s="13">
        <f>'[1]Uitslagen 1'!$AT$30</f>
        <v>59.736842105263158</v>
      </c>
    </row>
    <row r="16" spans="1:8" ht="18.75">
      <c r="A16" s="7">
        <v>14</v>
      </c>
      <c r="B16" s="16" t="s">
        <v>21</v>
      </c>
      <c r="C16" s="9">
        <v>1.2529999999999999</v>
      </c>
      <c r="D16" s="7">
        <v>41</v>
      </c>
      <c r="E16" s="10">
        <f>('[1]Uitslagen 1'!$R$63)</f>
        <v>1.1016042780748663</v>
      </c>
      <c r="F16" s="11">
        <f>IF(E16=0,0,LOOKUP(E16,[1]gem!$A$1:$A$36,[1]gem!$B$1:$B$36))</f>
        <v>38</v>
      </c>
      <c r="G16" s="12">
        <f>'[1]Uitslagen 1'!$D$63</f>
        <v>6</v>
      </c>
      <c r="H16" s="13">
        <f>'[1]Uitslagen 1'!$AT$15</f>
        <v>50.243902439024396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vd Boom</dc:creator>
  <cp:lastModifiedBy>Harrie vd Boom</cp:lastModifiedBy>
  <dcterms:created xsi:type="dcterms:W3CDTF">2020-09-08T14:41:43Z</dcterms:created>
  <dcterms:modified xsi:type="dcterms:W3CDTF">2020-09-08T14:43:54Z</dcterms:modified>
</cp:coreProperties>
</file>